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20" sheetId="1" r:id="rId1"/>
  </sheets>
  <definedNames>
    <definedName name="_xlnm.Print_Titles" localSheetId="0">'прил.№ 5  Доходы на 2020'!$9:$9</definedName>
    <definedName name="_xlnm.Print_Area" localSheetId="0">'прил.№ 5  Доходы на 2020'!$A$1:$C$82</definedName>
  </definedNames>
  <calcPr fullCalcOnLoad="1"/>
</workbook>
</file>

<file path=xl/sharedStrings.xml><?xml version="1.0" encoding="utf-8"?>
<sst xmlns="http://schemas.openxmlformats.org/spreadsheetml/2006/main" count="154" uniqueCount="153">
  <si>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</si>
  <si>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</si>
  <si>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</si>
  <si>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</si>
  <si>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</si>
  <si>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</si>
  <si>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</si>
  <si>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</si>
  <si>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</si>
  <si>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</si>
  <si>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</si>
  <si>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</si>
  <si>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</si>
  <si>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</si>
  <si>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</si>
  <si>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</si>
  <si>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</si>
  <si>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</si>
  <si>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</si>
  <si>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</si>
  <si>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</si>
  <si>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</si>
  <si>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</si>
  <si>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</si>
  <si>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</si>
  <si>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</si>
  <si>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</si>
  <si>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</si>
  <si>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</si>
  <si>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</si>
  <si>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</si>
  <si>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</si>
  <si>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</si>
  <si>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</si>
  <si>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>2020207700 0000 151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</si>
  <si>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</si>
  <si>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</si>
  <si>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</si>
  <si>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</si>
  <si>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 xml:space="preserve">  Субсидии бюджетам на на  реализацию программ поддержки социально-ориентированных некоммерческих организаций</t>
  </si>
  <si>
    <t>2020201900 0000 151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</si>
  <si>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</si>
  <si>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</si>
  <si>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</si>
  <si>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</si>
  <si>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</si>
  <si>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</si>
  <si>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</si>
  <si>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</si>
  <si>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2020200800 0000 151</t>
  </si>
  <si>
    <t xml:space="preserve">    Субсидии бюджетам на обеспечение жильем молодых семей</t>
  </si>
  <si>
    <t>2020205100 0000 151</t>
  </si>
  <si>
    <t xml:space="preserve">   Субсидии бюджетам на реализацию федеральных целевых программ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</si>
  <si>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</si>
  <si>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</si>
  <si>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</si>
  <si>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</si>
  <si>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</si>
  <si>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</si>
  <si>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2020200800 0000 151 </t>
  </si>
  <si>
    <t xml:space="preserve">  Субсидии бюджетам на обеспечение жильем молодых семей</t>
  </si>
  <si>
    <t xml:space="preserve">  Субсидии бюджетам на реализацию федеральных целевых программ</t>
  </si>
  <si>
    <t>Сумма,                     тыс. рублей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</si>
  <si>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</si>
  <si>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</si>
  <si>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</si>
  <si>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</si>
  <si>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Суммы по искам о возмещении вреда, причененного окружающей среде</t>
  </si>
  <si>
    <t>1163500000 0000 140</t>
  </si>
  <si>
    <t>Субсидии бюджетам муниципальных районов на реализацию федеральных целевых программ</t>
  </si>
  <si>
    <t>20220051000000151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</si>
  <si>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</si>
  <si>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</si>
  <si>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</si>
  <si>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</si>
  <si>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</si>
  <si>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</si>
  <si>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</si>
  <si>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2022999900 0000 150</t>
  </si>
  <si>
    <t>2023000000 0000 150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</si>
  <si>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</si>
  <si>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</si>
  <si>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</si>
  <si>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</si>
  <si>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</si>
  <si>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</si>
  <si>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2020402500 0000 150</t>
  </si>
  <si>
    <t>2024999900 0000 150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</si>
  <si>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</si>
  <si>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</si>
  <si>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Приложение № 4</t>
  </si>
  <si>
    <t xml:space="preserve"> бюджета муниципального района на 2020 год</t>
  </si>
  <si>
    <t xml:space="preserve">         от  декабря  2019 года  №     </t>
  </si>
  <si>
    <t>1170000000 0000 000</t>
  </si>
  <si>
    <t>1170505005 0000 180</t>
  </si>
  <si>
    <t>Прочие неналоговые доходы бюджетов муниципальных районов</t>
  </si>
  <si>
    <t>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</si>
  <si>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</si>
  <si>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</si>
  <si>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</si>
  <si>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</si>
  <si>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</si>
  <si>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</si>
  <si>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</si>
  <si>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</si>
  <si>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</si>
  <si>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</si>
  <si>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</si>
  <si>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</si>
  <si>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</si>
  <si>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</si>
  <si>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</si>
  <si>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</si>
  <si>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</si>
  <si>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Прочие субвенции</t>
  </si>
  <si>
    <t>Прочие межбюджетные трансферты, передаваемые бюджетам</t>
  </si>
  <si>
    <t>2024000000 0000 150</t>
  </si>
  <si>
    <t>Налоговые и неналоговые доходы</t>
  </si>
  <si>
    <t>Налоги на товары (работы, услуги),реализуемые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</si>
  <si>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</si>
  <si>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</si>
  <si>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компенсаций затрат государства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</si>
  <si>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</si>
  <si>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</si>
  <si>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Итого доходов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</si>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</sst>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33" borderId="0" xfId="0" applyFont="1" applyFill="1" applyAlignment="1">
      <alignment/>
    </xf>
    <xf numFmtId="199" fontId="1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188" fontId="6" fillId="0" borderId="11" xfId="59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88" fontId="6" fillId="0" borderId="13" xfId="5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center" vertical="center" shrinkToFit="1"/>
    </xf>
    <xf numFmtId="188" fontId="6" fillId="0" borderId="15" xfId="59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88" fontId="6" fillId="0" borderId="10" xfId="61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justify" vertical="top" wrapText="1"/>
    </xf>
    <xf numFmtId="49" fontId="6" fillId="33" borderId="18" xfId="0" applyNumberFormat="1" applyFont="1" applyFill="1" applyBorder="1" applyAlignment="1">
      <alignment horizontal="center" vertical="center" shrinkToFit="1"/>
    </xf>
    <xf numFmtId="188" fontId="6" fillId="33" borderId="18" xfId="59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justify" vertical="top" wrapText="1"/>
    </xf>
    <xf numFmtId="49" fontId="6" fillId="33" borderId="20" xfId="0" applyNumberFormat="1" applyFont="1" applyFill="1" applyBorder="1" applyAlignment="1">
      <alignment horizontal="center" vertical="center" shrinkToFit="1"/>
    </xf>
    <xf numFmtId="188" fontId="6" fillId="33" borderId="20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center" shrinkToFit="1"/>
    </xf>
    <xf numFmtId="188" fontId="6" fillId="33" borderId="13" xfId="59" applyNumberFormat="1" applyFont="1" applyFill="1" applyBorder="1" applyAlignment="1">
      <alignment vertical="center"/>
    </xf>
    <xf numFmtId="0" fontId="6" fillId="0" borderId="10" xfId="52" applyNumberFormat="1" applyFont="1" applyFill="1" applyBorder="1" applyAlignment="1">
      <alignment horizontal="justify" vertical="top" wrapText="1"/>
      <protection/>
    </xf>
    <xf numFmtId="49" fontId="6" fillId="33" borderId="15" xfId="0" applyNumberFormat="1" applyFont="1" applyFill="1" applyBorder="1" applyAlignment="1">
      <alignment horizontal="center" vertical="center" shrinkToFit="1"/>
    </xf>
    <xf numFmtId="188" fontId="6" fillId="33" borderId="15" xfId="59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8" fontId="6" fillId="33" borderId="11" xfId="59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188" fontId="6" fillId="33" borderId="12" xfId="59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shrinkToFit="1"/>
    </xf>
    <xf numFmtId="188" fontId="6" fillId="33" borderId="13" xfId="59" applyNumberFormat="1" applyFont="1" applyFill="1" applyBorder="1" applyAlignment="1">
      <alignment/>
    </xf>
    <xf numFmtId="0" fontId="6" fillId="33" borderId="21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center" shrinkToFit="1"/>
    </xf>
    <xf numFmtId="188" fontId="6" fillId="33" borderId="12" xfId="59" applyNumberFormat="1" applyFont="1" applyFill="1" applyBorder="1" applyAlignment="1">
      <alignment/>
    </xf>
    <xf numFmtId="0" fontId="6" fillId="33" borderId="22" xfId="0" applyFont="1" applyFill="1" applyBorder="1" applyAlignment="1">
      <alignment horizontal="justify" vertical="top" wrapText="1"/>
    </xf>
    <xf numFmtId="49" fontId="6" fillId="33" borderId="19" xfId="0" applyNumberFormat="1" applyFont="1" applyFill="1" applyBorder="1" applyAlignment="1">
      <alignment horizontal="center" shrinkToFit="1"/>
    </xf>
    <xf numFmtId="188" fontId="6" fillId="33" borderId="19" xfId="59" applyNumberFormat="1" applyFont="1" applyFill="1" applyBorder="1" applyAlignment="1">
      <alignment/>
    </xf>
    <xf numFmtId="0" fontId="6" fillId="34" borderId="23" xfId="0" applyFont="1" applyFill="1" applyBorder="1" applyAlignment="1">
      <alignment horizontal="justify" vertical="top" wrapText="1"/>
    </xf>
    <xf numFmtId="49" fontId="6" fillId="34" borderId="17" xfId="0" applyNumberFormat="1" applyFont="1" applyFill="1" applyBorder="1" applyAlignment="1">
      <alignment horizontal="center" shrinkToFit="1"/>
    </xf>
    <xf numFmtId="188" fontId="6" fillId="34" borderId="17" xfId="59" applyNumberFormat="1" applyFont="1" applyFill="1" applyBorder="1" applyAlignment="1">
      <alignment vertical="center"/>
    </xf>
    <xf numFmtId="0" fontId="6" fillId="34" borderId="2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center"/>
    </xf>
    <xf numFmtId="188" fontId="6" fillId="34" borderId="13" xfId="59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188" fontId="6" fillId="0" borderId="0" xfId="59" applyNumberFormat="1" applyFont="1" applyFill="1" applyAlignment="1">
      <alignment/>
    </xf>
    <xf numFmtId="0" fontId="6" fillId="0" borderId="24" xfId="0" applyFont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88" fontId="6" fillId="0" borderId="11" xfId="59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justify" vertical="top" wrapText="1"/>
    </xf>
    <xf numFmtId="49" fontId="6" fillId="0" borderId="20" xfId="0" applyNumberFormat="1" applyFont="1" applyFill="1" applyBorder="1" applyAlignment="1">
      <alignment horizontal="center" vertical="center" shrinkToFit="1"/>
    </xf>
    <xf numFmtId="188" fontId="6" fillId="0" borderId="20" xfId="59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188" fontId="6" fillId="0" borderId="12" xfId="59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justify" vertical="top" wrapText="1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8" xfId="59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shrinkToFit="1"/>
    </xf>
    <xf numFmtId="188" fontId="6" fillId="0" borderId="13" xfId="59" applyNumberFormat="1" applyFont="1" applyFill="1" applyBorder="1" applyAlignment="1">
      <alignment/>
    </xf>
    <xf numFmtId="0" fontId="42" fillId="0" borderId="10" xfId="0" applyFont="1" applyFill="1" applyBorder="1" applyAlignment="1">
      <alignment horizontal="justify" vertical="center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top" wrapText="1"/>
    </xf>
    <xf numFmtId="49" fontId="6" fillId="0" borderId="26" xfId="0" applyNumberFormat="1" applyFont="1" applyFill="1" applyBorder="1" applyAlignment="1">
      <alignment horizontal="center" vertical="center" shrinkToFit="1"/>
    </xf>
    <xf numFmtId="188" fontId="6" fillId="0" borderId="26" xfId="59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justify" vertical="top" wrapText="1"/>
    </xf>
    <xf numFmtId="49" fontId="6" fillId="0" borderId="28" xfId="0" applyNumberFormat="1" applyFont="1" applyFill="1" applyBorder="1" applyAlignment="1">
      <alignment horizontal="center" vertical="center" shrinkToFit="1"/>
    </xf>
    <xf numFmtId="188" fontId="6" fillId="0" borderId="28" xfId="59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justify" vertical="center" wrapText="1"/>
    </xf>
    <xf numFmtId="49" fontId="6" fillId="33" borderId="28" xfId="0" applyNumberFormat="1" applyFont="1" applyFill="1" applyBorder="1" applyAlignment="1">
      <alignment horizontal="center" vertical="center" shrinkToFit="1"/>
    </xf>
    <xf numFmtId="188" fontId="6" fillId="33" borderId="28" xfId="59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center" shrinkToFit="1"/>
    </xf>
    <xf numFmtId="188" fontId="6" fillId="34" borderId="10" xfId="59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left" vertical="top" wrapText="1"/>
    </xf>
    <xf numFmtId="49" fontId="6" fillId="34" borderId="27" xfId="0" applyNumberFormat="1" applyFont="1" applyFill="1" applyBorder="1" applyAlignment="1">
      <alignment horizontal="center" vertical="center"/>
    </xf>
    <xf numFmtId="194" fontId="6" fillId="34" borderId="27" xfId="59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7.7109375" style="3" customWidth="1"/>
    <col min="4" max="5" width="9.140625" style="1" customWidth="1"/>
    <col min="6" max="6" width="22.28125" style="1" customWidth="1"/>
    <col min="7" max="16384" width="9.140625" style="1" customWidth="1"/>
  </cols>
  <sheetData>
    <row r="1" spans="1:3" s="4" customFormat="1" ht="12" customHeight="1">
      <c r="A1" s="16"/>
      <c r="B1" s="17"/>
      <c r="C1" s="17" t="s">
        <v>90</v>
      </c>
    </row>
    <row r="2" spans="1:3" s="4" customFormat="1" ht="14.25" customHeight="1">
      <c r="A2" s="18"/>
      <c r="B2" s="17"/>
      <c r="C2" s="17" t="s">
        <v>2</v>
      </c>
    </row>
    <row r="3" spans="1:3" s="4" customFormat="1" ht="12.75" customHeight="1">
      <c r="A3" s="18"/>
      <c r="B3" s="17"/>
      <c r="C3" s="17" t="s">
        <v>3</v>
      </c>
    </row>
    <row r="4" spans="1:3" s="4" customFormat="1" ht="13.5" customHeight="1">
      <c r="A4" s="18"/>
      <c r="B4" s="17"/>
      <c r="C4" s="17" t="s">
        <v>92</v>
      </c>
    </row>
    <row r="5" spans="1:3" s="4" customFormat="1" ht="21" customHeight="1">
      <c r="A5" s="19"/>
      <c r="B5" s="16"/>
      <c r="C5" s="16"/>
    </row>
    <row r="6" spans="1:3" s="4" customFormat="1" ht="15.75">
      <c r="A6" s="106" t="s">
        <v>1</v>
      </c>
      <c r="B6" s="106"/>
      <c r="C6" s="106"/>
    </row>
    <row r="7" spans="1:3" s="4" customFormat="1" ht="15" customHeight="1">
      <c r="A7" s="107" t="s">
        <v>91</v>
      </c>
      <c r="B7" s="107"/>
      <c r="C7" s="107"/>
    </row>
    <row r="8" spans="1:3" s="4" customFormat="1" ht="10.5" customHeight="1">
      <c r="A8" s="66"/>
      <c r="B8" s="66"/>
      <c r="C8" s="66"/>
    </row>
    <row r="9" spans="1:6" s="5" customFormat="1" ht="29.25" customHeight="1">
      <c r="A9" s="20" t="s">
        <v>0</v>
      </c>
      <c r="B9" s="21" t="s">
        <v>32</v>
      </c>
      <c r="C9" s="22" t="s">
        <v>62</v>
      </c>
      <c r="F9" s="14"/>
    </row>
    <row r="10" spans="1:3" s="6" customFormat="1" ht="17.25" customHeight="1">
      <c r="A10" s="67" t="s">
        <v>117</v>
      </c>
      <c r="B10" s="68" t="s">
        <v>4</v>
      </c>
      <c r="C10" s="69">
        <f>SUM(C11+C13+C15+C19+C22+C28+C30+C32+C37+C47)</f>
        <v>233860.5</v>
      </c>
    </row>
    <row r="11" spans="1:3" s="5" customFormat="1" ht="15.75">
      <c r="A11" s="70" t="s">
        <v>128</v>
      </c>
      <c r="B11" s="71" t="s">
        <v>5</v>
      </c>
      <c r="C11" s="72">
        <f>SUM(C12)</f>
        <v>177434.3</v>
      </c>
    </row>
    <row r="12" spans="1:3" s="5" customFormat="1" ht="15" customHeight="1">
      <c r="A12" s="23" t="s">
        <v>127</v>
      </c>
      <c r="B12" s="24" t="s">
        <v>6</v>
      </c>
      <c r="C12" s="25">
        <v>177434.3</v>
      </c>
    </row>
    <row r="13" spans="1:3" s="5" customFormat="1" ht="30.75" customHeight="1">
      <c r="A13" s="23" t="s">
        <v>118</v>
      </c>
      <c r="B13" s="24" t="s">
        <v>63</v>
      </c>
      <c r="C13" s="25">
        <f>C14</f>
        <v>9610.7</v>
      </c>
    </row>
    <row r="14" spans="1:3" s="5" customFormat="1" ht="30" customHeight="1">
      <c r="A14" s="23" t="s">
        <v>64</v>
      </c>
      <c r="B14" s="24" t="s">
        <v>65</v>
      </c>
      <c r="C14" s="25">
        <v>9610.7</v>
      </c>
    </row>
    <row r="15" spans="1:3" s="5" customFormat="1" ht="15.75">
      <c r="A15" s="23" t="s">
        <v>126</v>
      </c>
      <c r="B15" s="24" t="s">
        <v>7</v>
      </c>
      <c r="C15" s="25">
        <f>SUM(C16+C17+C18)</f>
        <v>23845.5</v>
      </c>
    </row>
    <row r="16" spans="1:3" s="5" customFormat="1" ht="17.25" customHeight="1">
      <c r="A16" s="23" t="s">
        <v>125</v>
      </c>
      <c r="B16" s="24" t="s">
        <v>35</v>
      </c>
      <c r="C16" s="25">
        <v>23500</v>
      </c>
    </row>
    <row r="17" spans="1:3" s="5" customFormat="1" ht="15" customHeight="1">
      <c r="A17" s="23" t="s">
        <v>129</v>
      </c>
      <c r="B17" s="24" t="s">
        <v>36</v>
      </c>
      <c r="C17" s="25">
        <v>79.5</v>
      </c>
    </row>
    <row r="18" spans="1:3" s="6" customFormat="1" ht="16.5" customHeight="1">
      <c r="A18" s="23" t="s">
        <v>130</v>
      </c>
      <c r="B18" s="24" t="s">
        <v>57</v>
      </c>
      <c r="C18" s="25">
        <v>266</v>
      </c>
    </row>
    <row r="19" spans="1:3" s="5" customFormat="1" ht="15.75">
      <c r="A19" s="23" t="s">
        <v>119</v>
      </c>
      <c r="B19" s="24" t="s">
        <v>8</v>
      </c>
      <c r="C19" s="25">
        <f>SUM(C20+C21)</f>
        <v>7835</v>
      </c>
    </row>
    <row r="20" spans="1:3" s="7" customFormat="1" ht="33.75" customHeight="1">
      <c r="A20" s="23" t="s">
        <v>131</v>
      </c>
      <c r="B20" s="73" t="s">
        <v>9</v>
      </c>
      <c r="C20" s="74">
        <v>7400</v>
      </c>
    </row>
    <row r="21" spans="1:3" s="7" customFormat="1" ht="28.5" customHeight="1">
      <c r="A21" s="23" t="s">
        <v>132</v>
      </c>
      <c r="B21" s="73" t="s">
        <v>10</v>
      </c>
      <c r="C21" s="74">
        <v>435</v>
      </c>
    </row>
    <row r="22" spans="1:3" s="5" customFormat="1" ht="32.25" customHeight="1">
      <c r="A22" s="23" t="s">
        <v>120</v>
      </c>
      <c r="B22" s="24" t="s">
        <v>11</v>
      </c>
      <c r="C22" s="25">
        <f>SUM(C23+C27)</f>
        <v>10948.2</v>
      </c>
    </row>
    <row r="23" spans="1:3" s="7" customFormat="1" ht="53.25" customHeight="1">
      <c r="A23" s="23" t="s">
        <v>133</v>
      </c>
      <c r="B23" s="24" t="s">
        <v>12</v>
      </c>
      <c r="C23" s="25">
        <f>SUM(C24+C25+C26)</f>
        <v>9048.2</v>
      </c>
    </row>
    <row r="24" spans="1:3" s="5" customFormat="1" ht="62.25" customHeight="1">
      <c r="A24" s="23" t="s">
        <v>134</v>
      </c>
      <c r="B24" s="24" t="s">
        <v>13</v>
      </c>
      <c r="C24" s="25">
        <v>7443.2</v>
      </c>
    </row>
    <row r="25" spans="1:3" s="5" customFormat="1" ht="52.5" customHeight="1">
      <c r="A25" s="23" t="s">
        <v>135</v>
      </c>
      <c r="B25" s="24" t="s">
        <v>14</v>
      </c>
      <c r="C25" s="25">
        <v>205</v>
      </c>
    </row>
    <row r="26" spans="1:3" s="5" customFormat="1" ht="78.75" customHeight="1">
      <c r="A26" s="26" t="s">
        <v>136</v>
      </c>
      <c r="B26" s="27" t="s">
        <v>15</v>
      </c>
      <c r="C26" s="28">
        <v>1400</v>
      </c>
    </row>
    <row r="27" spans="1:3" s="5" customFormat="1" ht="79.5" customHeight="1">
      <c r="A27" s="29" t="s">
        <v>89</v>
      </c>
      <c r="B27" s="30" t="s">
        <v>73</v>
      </c>
      <c r="C27" s="31">
        <v>1900</v>
      </c>
    </row>
    <row r="28" spans="1:3" s="5" customFormat="1" ht="15.75">
      <c r="A28" s="75" t="s">
        <v>137</v>
      </c>
      <c r="B28" s="76" t="s">
        <v>16</v>
      </c>
      <c r="C28" s="77">
        <f>SUM(C29)</f>
        <v>792</v>
      </c>
    </row>
    <row r="29" spans="1:3" s="5" customFormat="1" ht="15.75" customHeight="1">
      <c r="A29" s="23" t="s">
        <v>138</v>
      </c>
      <c r="B29" s="24" t="s">
        <v>17</v>
      </c>
      <c r="C29" s="25">
        <v>792</v>
      </c>
    </row>
    <row r="30" spans="1:3" s="5" customFormat="1" ht="27" customHeight="1">
      <c r="A30" s="23" t="s">
        <v>121</v>
      </c>
      <c r="B30" s="24" t="s">
        <v>18</v>
      </c>
      <c r="C30" s="25">
        <f>SUM(C31:C31)</f>
        <v>0</v>
      </c>
    </row>
    <row r="31" spans="1:3" s="7" customFormat="1" ht="15" customHeight="1">
      <c r="A31" s="23" t="s">
        <v>140</v>
      </c>
      <c r="B31" s="24" t="s">
        <v>38</v>
      </c>
      <c r="C31" s="25"/>
    </row>
    <row r="32" spans="1:3" s="7" customFormat="1" ht="15" customHeight="1">
      <c r="A32" s="23" t="s">
        <v>139</v>
      </c>
      <c r="B32" s="24" t="s">
        <v>19</v>
      </c>
      <c r="C32" s="25">
        <f>SUM(C33+C34)</f>
        <v>2047.8</v>
      </c>
    </row>
    <row r="33" spans="1:3" s="7" customFormat="1" ht="53.25" customHeight="1">
      <c r="A33" s="23" t="s">
        <v>141</v>
      </c>
      <c r="B33" s="78" t="s">
        <v>31</v>
      </c>
      <c r="C33" s="79">
        <v>300</v>
      </c>
    </row>
    <row r="34" spans="1:3" s="7" customFormat="1" ht="27.75" customHeight="1">
      <c r="A34" s="23" t="s">
        <v>142</v>
      </c>
      <c r="B34" s="24" t="s">
        <v>20</v>
      </c>
      <c r="C34" s="25">
        <f>SUM(C35+C36)</f>
        <v>1747.8</v>
      </c>
    </row>
    <row r="35" spans="1:3" s="5" customFormat="1" ht="31.5">
      <c r="A35" s="23" t="s">
        <v>143</v>
      </c>
      <c r="B35" s="24" t="s">
        <v>21</v>
      </c>
      <c r="C35" s="25">
        <v>1347.8</v>
      </c>
    </row>
    <row r="36" spans="1:7" s="5" customFormat="1" ht="48" customHeight="1">
      <c r="A36" s="23" t="s">
        <v>144</v>
      </c>
      <c r="B36" s="24" t="s">
        <v>30</v>
      </c>
      <c r="C36" s="25">
        <v>400</v>
      </c>
      <c r="D36" s="12"/>
      <c r="E36" s="12"/>
      <c r="F36" s="12"/>
      <c r="G36" s="12"/>
    </row>
    <row r="37" spans="1:3" s="6" customFormat="1" ht="15" customHeight="1">
      <c r="A37" s="23" t="s">
        <v>145</v>
      </c>
      <c r="B37" s="24" t="s">
        <v>22</v>
      </c>
      <c r="C37" s="25">
        <f>SUM(C38:C46)</f>
        <v>1296</v>
      </c>
    </row>
    <row r="38" spans="1:3" s="7" customFormat="1" ht="111" customHeight="1">
      <c r="A38" s="23" t="s">
        <v>97</v>
      </c>
      <c r="B38" s="24" t="s">
        <v>96</v>
      </c>
      <c r="C38" s="25">
        <v>32</v>
      </c>
    </row>
    <row r="39" spans="1:3" s="7" customFormat="1" ht="1.5" customHeight="1">
      <c r="A39" s="23" t="s">
        <v>37</v>
      </c>
      <c r="B39" s="24" t="s">
        <v>33</v>
      </c>
      <c r="C39" s="25"/>
    </row>
    <row r="40" spans="1:3" s="7" customFormat="1" ht="96" customHeight="1">
      <c r="A40" s="80" t="s">
        <v>100</v>
      </c>
      <c r="B40" s="24" t="s">
        <v>101</v>
      </c>
      <c r="C40" s="25">
        <v>32</v>
      </c>
    </row>
    <row r="41" spans="1:3" s="7" customFormat="1" ht="27" customHeight="1" hidden="1">
      <c r="A41" s="23" t="s">
        <v>71</v>
      </c>
      <c r="B41" s="81" t="s">
        <v>72</v>
      </c>
      <c r="C41" s="25">
        <v>0</v>
      </c>
    </row>
    <row r="42" spans="1:3" s="7" customFormat="1" ht="77.25" customHeight="1">
      <c r="A42" s="80" t="s">
        <v>102</v>
      </c>
      <c r="B42" s="24" t="s">
        <v>103</v>
      </c>
      <c r="C42" s="25">
        <v>30</v>
      </c>
    </row>
    <row r="43" spans="1:3" s="7" customFormat="1" ht="100.5" customHeight="1">
      <c r="A43" s="80" t="s">
        <v>98</v>
      </c>
      <c r="B43" s="24" t="s">
        <v>99</v>
      </c>
      <c r="C43" s="25">
        <v>750</v>
      </c>
    </row>
    <row r="44" spans="1:3" s="7" customFormat="1" ht="22.5" customHeight="1" hidden="1">
      <c r="A44" s="82" t="s">
        <v>67</v>
      </c>
      <c r="B44" s="24" t="s">
        <v>68</v>
      </c>
      <c r="C44" s="25"/>
    </row>
    <row r="45" spans="1:3" s="7" customFormat="1" ht="81" customHeight="1">
      <c r="A45" s="83" t="s">
        <v>104</v>
      </c>
      <c r="B45" s="84" t="s">
        <v>105</v>
      </c>
      <c r="C45" s="25">
        <v>30</v>
      </c>
    </row>
    <row r="46" spans="1:3" s="7" customFormat="1" ht="47.25" customHeight="1">
      <c r="A46" s="80" t="s">
        <v>106</v>
      </c>
      <c r="B46" s="24" t="s">
        <v>107</v>
      </c>
      <c r="C46" s="25">
        <v>422</v>
      </c>
    </row>
    <row r="47" spans="1:3" s="7" customFormat="1" ht="17.25" customHeight="1">
      <c r="A47" s="85" t="s">
        <v>122</v>
      </c>
      <c r="B47" s="86" t="s">
        <v>93</v>
      </c>
      <c r="C47" s="87">
        <f>C48</f>
        <v>51</v>
      </c>
    </row>
    <row r="48" spans="1:3" s="7" customFormat="1" ht="20.25" customHeight="1">
      <c r="A48" s="88" t="s">
        <v>95</v>
      </c>
      <c r="B48" s="89" t="s">
        <v>94</v>
      </c>
      <c r="C48" s="90">
        <v>51</v>
      </c>
    </row>
    <row r="49" spans="1:3" s="8" customFormat="1" ht="21.75" customHeight="1">
      <c r="A49" s="91" t="s">
        <v>146</v>
      </c>
      <c r="B49" s="92" t="s">
        <v>23</v>
      </c>
      <c r="C49" s="93">
        <f>SUM(C50+C52+C79+C81)</f>
        <v>887188.5999999999</v>
      </c>
    </row>
    <row r="50" spans="1:3" s="8" customFormat="1" ht="15" customHeight="1" hidden="1">
      <c r="A50" s="94" t="s">
        <v>53</v>
      </c>
      <c r="B50" s="92" t="s">
        <v>55</v>
      </c>
      <c r="C50" s="93">
        <f>SUM(C51)</f>
        <v>0</v>
      </c>
    </row>
    <row r="51" spans="1:3" s="8" customFormat="1" ht="15" customHeight="1" hidden="1">
      <c r="A51" s="94" t="s">
        <v>54</v>
      </c>
      <c r="B51" s="92" t="s">
        <v>56</v>
      </c>
      <c r="C51" s="93"/>
    </row>
    <row r="52" spans="1:3" s="7" customFormat="1" ht="32.25" customHeight="1">
      <c r="A52" s="95" t="s">
        <v>123</v>
      </c>
      <c r="B52" s="96" t="s">
        <v>24</v>
      </c>
      <c r="C52" s="46">
        <f>SUM(C53+C55+C65+C73+C77)</f>
        <v>887188.5999999999</v>
      </c>
    </row>
    <row r="53" spans="1:3" s="7" customFormat="1" ht="27" customHeight="1">
      <c r="A53" s="97" t="s">
        <v>147</v>
      </c>
      <c r="B53" s="96" t="s">
        <v>74</v>
      </c>
      <c r="C53" s="46">
        <f>SUM(C54)</f>
        <v>116717</v>
      </c>
    </row>
    <row r="54" spans="1:3" s="5" customFormat="1" ht="15.75" customHeight="1">
      <c r="A54" s="32" t="s">
        <v>148</v>
      </c>
      <c r="B54" s="33" t="s">
        <v>75</v>
      </c>
      <c r="C54" s="34">
        <v>116717</v>
      </c>
    </row>
    <row r="55" spans="1:3" s="7" customFormat="1" ht="32.25" customHeight="1">
      <c r="A55" s="95" t="s">
        <v>149</v>
      </c>
      <c r="B55" s="96" t="s">
        <v>76</v>
      </c>
      <c r="C55" s="46">
        <f>SUM(C63:C64)</f>
        <v>96794.6</v>
      </c>
    </row>
    <row r="56" spans="1:3" s="7" customFormat="1" ht="0.75" customHeight="1" hidden="1">
      <c r="A56" s="35" t="s">
        <v>50</v>
      </c>
      <c r="B56" s="36" t="s">
        <v>49</v>
      </c>
      <c r="C56" s="37"/>
    </row>
    <row r="57" spans="1:3" s="7" customFormat="1" ht="18.75" customHeight="1" hidden="1">
      <c r="A57" s="38" t="s">
        <v>39</v>
      </c>
      <c r="B57" s="39" t="s">
        <v>40</v>
      </c>
      <c r="C57" s="40"/>
    </row>
    <row r="58" spans="1:3" s="7" customFormat="1" ht="17.25" customHeight="1" hidden="1">
      <c r="A58" s="38" t="s">
        <v>52</v>
      </c>
      <c r="B58" s="39" t="s">
        <v>51</v>
      </c>
      <c r="C58" s="40"/>
    </row>
    <row r="59" spans="1:3" s="7" customFormat="1" ht="15" customHeight="1" hidden="1">
      <c r="A59" s="38" t="s">
        <v>60</v>
      </c>
      <c r="B59" s="39" t="s">
        <v>59</v>
      </c>
      <c r="C59" s="40"/>
    </row>
    <row r="60" spans="1:3" s="7" customFormat="1" ht="24.75" customHeight="1" hidden="1">
      <c r="A60" s="38" t="s">
        <v>61</v>
      </c>
      <c r="B60" s="39" t="s">
        <v>51</v>
      </c>
      <c r="C60" s="40"/>
    </row>
    <row r="61" spans="1:3" s="5" customFormat="1" ht="45" customHeight="1" hidden="1">
      <c r="A61" s="38" t="s">
        <v>58</v>
      </c>
      <c r="B61" s="39" t="s">
        <v>34</v>
      </c>
      <c r="C61" s="40">
        <v>0</v>
      </c>
    </row>
    <row r="62" spans="1:3" s="5" customFormat="1" ht="0.75" customHeight="1">
      <c r="A62" s="38" t="s">
        <v>69</v>
      </c>
      <c r="B62" s="39" t="s">
        <v>70</v>
      </c>
      <c r="C62" s="40"/>
    </row>
    <row r="63" spans="1:3" s="5" customFormat="1" ht="51" customHeight="1">
      <c r="A63" s="41" t="s">
        <v>108</v>
      </c>
      <c r="B63" s="42" t="s">
        <v>77</v>
      </c>
      <c r="C63" s="43">
        <v>8324.5</v>
      </c>
    </row>
    <row r="64" spans="1:3" s="5" customFormat="1" ht="20.25" customHeight="1">
      <c r="A64" s="44" t="s">
        <v>150</v>
      </c>
      <c r="B64" s="45" t="s">
        <v>78</v>
      </c>
      <c r="C64" s="46">
        <v>88470.1</v>
      </c>
    </row>
    <row r="65" spans="1:3" s="7" customFormat="1" ht="25.5" customHeight="1">
      <c r="A65" s="98" t="s">
        <v>151</v>
      </c>
      <c r="B65" s="96" t="s">
        <v>79</v>
      </c>
      <c r="C65" s="46">
        <f>SUM(C66:C72)</f>
        <v>673344.8999999999</v>
      </c>
    </row>
    <row r="66" spans="1:5" s="5" customFormat="1" ht="33" customHeight="1">
      <c r="A66" s="38" t="s">
        <v>109</v>
      </c>
      <c r="B66" s="39" t="s">
        <v>80</v>
      </c>
      <c r="C66" s="40">
        <v>2845.1</v>
      </c>
      <c r="E66" s="13"/>
    </row>
    <row r="67" spans="1:3" s="5" customFormat="1" ht="49.5" customHeight="1">
      <c r="A67" s="38" t="s">
        <v>110</v>
      </c>
      <c r="B67" s="39" t="s">
        <v>81</v>
      </c>
      <c r="C67" s="40">
        <v>10.4</v>
      </c>
    </row>
    <row r="68" spans="1:3" s="5" customFormat="1" ht="30.75" customHeight="1">
      <c r="A68" s="38" t="s">
        <v>111</v>
      </c>
      <c r="B68" s="39" t="s">
        <v>82</v>
      </c>
      <c r="C68" s="40">
        <v>63303.8</v>
      </c>
    </row>
    <row r="69" spans="1:3" s="5" customFormat="1" ht="66.75" customHeight="1">
      <c r="A69" s="38" t="s">
        <v>112</v>
      </c>
      <c r="B69" s="39" t="s">
        <v>83</v>
      </c>
      <c r="C69" s="40">
        <v>17118</v>
      </c>
    </row>
    <row r="70" spans="1:3" s="5" customFormat="1" ht="62.25" customHeight="1">
      <c r="A70" s="38" t="s">
        <v>66</v>
      </c>
      <c r="B70" s="47" t="s">
        <v>84</v>
      </c>
      <c r="C70" s="40">
        <v>6469</v>
      </c>
    </row>
    <row r="71" spans="1:6" s="5" customFormat="1" ht="20.25" customHeight="1">
      <c r="A71" s="44" t="s">
        <v>113</v>
      </c>
      <c r="B71" s="47" t="s">
        <v>88</v>
      </c>
      <c r="C71" s="40">
        <v>6410.4</v>
      </c>
      <c r="F71" s="15"/>
    </row>
    <row r="72" spans="1:3" s="5" customFormat="1" ht="17.25" customHeight="1">
      <c r="A72" s="38" t="s">
        <v>114</v>
      </c>
      <c r="B72" s="39" t="s">
        <v>85</v>
      </c>
      <c r="C72" s="48">
        <v>577188.2</v>
      </c>
    </row>
    <row r="73" spans="1:3" s="7" customFormat="1" ht="17.25" customHeight="1">
      <c r="A73" s="95" t="s">
        <v>152</v>
      </c>
      <c r="B73" s="96" t="s">
        <v>116</v>
      </c>
      <c r="C73" s="46">
        <f>SUM(C74:C76)</f>
        <v>332.1</v>
      </c>
    </row>
    <row r="74" spans="1:3" s="7" customFormat="1" ht="40.5" customHeight="1" hidden="1">
      <c r="A74" s="38" t="s">
        <v>41</v>
      </c>
      <c r="B74" s="49" t="s">
        <v>42</v>
      </c>
      <c r="C74" s="50"/>
    </row>
    <row r="75" spans="1:3" s="9" customFormat="1" ht="0.75" customHeight="1">
      <c r="A75" s="51" t="s">
        <v>25</v>
      </c>
      <c r="B75" s="52" t="s">
        <v>86</v>
      </c>
      <c r="C75" s="53"/>
    </row>
    <row r="76" spans="1:3" s="9" customFormat="1" ht="24.75" customHeight="1">
      <c r="A76" s="54" t="s">
        <v>115</v>
      </c>
      <c r="B76" s="55" t="s">
        <v>87</v>
      </c>
      <c r="C76" s="56">
        <v>332.1</v>
      </c>
    </row>
    <row r="77" spans="1:3" s="10" customFormat="1" ht="15.75" customHeight="1" hidden="1">
      <c r="A77" s="99" t="s">
        <v>26</v>
      </c>
      <c r="B77" s="100" t="s">
        <v>27</v>
      </c>
      <c r="C77" s="101">
        <f>SUM(C78)</f>
        <v>0</v>
      </c>
    </row>
    <row r="78" spans="1:3" s="5" customFormat="1" ht="13.5" customHeight="1" hidden="1">
      <c r="A78" s="57" t="s">
        <v>28</v>
      </c>
      <c r="B78" s="58" t="s">
        <v>29</v>
      </c>
      <c r="C78" s="59">
        <v>0</v>
      </c>
    </row>
    <row r="79" spans="1:3" s="5" customFormat="1" ht="66.75" customHeight="1" hidden="1">
      <c r="A79" s="60" t="s">
        <v>45</v>
      </c>
      <c r="B79" s="61" t="s">
        <v>43</v>
      </c>
      <c r="C79" s="62">
        <f>SUM(C80)</f>
        <v>0</v>
      </c>
    </row>
    <row r="80" spans="1:3" s="5" customFormat="1" ht="41.25" customHeight="1" hidden="1">
      <c r="A80" s="60" t="s">
        <v>46</v>
      </c>
      <c r="B80" s="61" t="s">
        <v>47</v>
      </c>
      <c r="C80" s="62">
        <v>0</v>
      </c>
    </row>
    <row r="81" spans="1:3" s="5" customFormat="1" ht="39" customHeight="1" hidden="1">
      <c r="A81" s="102" t="s">
        <v>48</v>
      </c>
      <c r="B81" s="103" t="s">
        <v>44</v>
      </c>
      <c r="C81" s="104">
        <v>0</v>
      </c>
    </row>
    <row r="82" spans="1:3" s="8" customFormat="1" ht="17.25" customHeight="1">
      <c r="A82" s="95" t="s">
        <v>124</v>
      </c>
      <c r="B82" s="105"/>
      <c r="C82" s="46">
        <f>SUM(C10+C49)</f>
        <v>1121049.0999999999</v>
      </c>
    </row>
    <row r="83" spans="1:3" ht="15.75">
      <c r="A83" s="63"/>
      <c r="B83" s="64"/>
      <c r="C83" s="65"/>
    </row>
    <row r="84" ht="12.75">
      <c r="A84" s="11"/>
    </row>
  </sheetData>
  <sheetProtection/>
  <mergeCells count="2">
    <mergeCell ref="A6:C6"/>
    <mergeCell ref="A7:C7"/>
  </mergeCells>
  <printOptions/>
  <pageMargins left="1.1023622047244095" right="0.5118110236220472" top="0.7874015748031497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feu04</cp:lastModifiedBy>
  <cp:lastPrinted>2019-11-14T14:33:00Z</cp:lastPrinted>
  <dcterms:created xsi:type="dcterms:W3CDTF">1996-10-08T23:32:33Z</dcterms:created>
  <dcterms:modified xsi:type="dcterms:W3CDTF">2019-11-14T14:34:08Z</dcterms:modified>
  <cp:category/>
  <cp:version/>
  <cp:contentType/>
  <cp:contentStatus/>
</cp:coreProperties>
</file>